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D28" i="1"/>
  <c r="C25" i="1"/>
  <c r="D24" i="1"/>
  <c r="D23" i="1" s="1"/>
  <c r="C24" i="1"/>
  <c r="D14" i="1"/>
  <c r="D8" i="1" s="1"/>
  <c r="C23" i="1" l="1"/>
  <c r="C34" i="1" s="1"/>
  <c r="D34" i="1"/>
</calcChain>
</file>

<file path=xl/sharedStrings.xml><?xml version="1.0" encoding="utf-8"?>
<sst xmlns="http://schemas.openxmlformats.org/spreadsheetml/2006/main" count="52" uniqueCount="49">
  <si>
    <t>Смета на 2014 год</t>
  </si>
  <si>
    <t>Плановые доходы от юридических и физических лиц на 2013г.</t>
  </si>
  <si>
    <t>Плановые расходы на 2013г.</t>
  </si>
  <si>
    <t>Содержание  общего имущества:</t>
  </si>
  <si>
    <t>в том числе:</t>
  </si>
  <si>
    <t>1.1</t>
  </si>
  <si>
    <t>Возмещение убытков по нежилым помещениям</t>
  </si>
  <si>
    <t>1.2</t>
  </si>
  <si>
    <t xml:space="preserve">Поступления от юридических и физических лиц </t>
  </si>
  <si>
    <t>1.3</t>
  </si>
  <si>
    <t>Поступления от юридических и физических лиц дебиторской задолженности прошлых периодов</t>
  </si>
  <si>
    <t>1.4</t>
  </si>
  <si>
    <t xml:space="preserve">Выполнение работ по технической эксплуатации и текущему ремонту внутридомового оборудования и инженерных коммуникаций , относящихся к общему имуществу МКД.   </t>
  </si>
  <si>
    <t>1.5</t>
  </si>
  <si>
    <t>Бухгалтерские услуги,программное обеспечение</t>
  </si>
  <si>
    <t>1.7</t>
  </si>
  <si>
    <t>Расходы на сайт</t>
  </si>
  <si>
    <t>1.9</t>
  </si>
  <si>
    <t>Подготовка дома к отопительному  сезону</t>
  </si>
  <si>
    <t>Техобслуживание лифтов</t>
  </si>
  <si>
    <t xml:space="preserve">Другие работы,услуги,материалы ,  электроэнергия , относящиеся к общему имуществу МКД.   </t>
  </si>
  <si>
    <t>Услуги банков</t>
  </si>
  <si>
    <t>2.</t>
  </si>
  <si>
    <t>Коммунальные услуги: тепловая энергия, горячая вода, водоснабжение и водоотведение</t>
  </si>
  <si>
    <t>3.</t>
  </si>
  <si>
    <t>Хозяйственная деятельность ТСЖ,всего:</t>
  </si>
  <si>
    <t>3.1.</t>
  </si>
  <si>
    <t>Обеспечение беспряпятственного въезда/выезда автотранспорта , охрана общ.,внутр.двор, подъезд</t>
  </si>
  <si>
    <t>3.2</t>
  </si>
  <si>
    <t>3.3</t>
  </si>
  <si>
    <t>Дополнительные  работы по текущему ремонту ( по заявкам  от собственников жилых и нежилых помещений)</t>
  </si>
  <si>
    <t>6</t>
  </si>
  <si>
    <t>Налоги в бюджет</t>
  </si>
  <si>
    <t>ИТОГО :</t>
  </si>
  <si>
    <t xml:space="preserve">Председатель правления </t>
  </si>
  <si>
    <t>5.1</t>
  </si>
  <si>
    <t>5.2</t>
  </si>
  <si>
    <t>Капитальный ремонт общего имущества:</t>
  </si>
  <si>
    <t>5.3</t>
  </si>
  <si>
    <t>Энергоаудит составление энергобаланса</t>
  </si>
  <si>
    <t>Трасса альпинистов</t>
  </si>
  <si>
    <t>планово предупредительные и аварийно восстановительные работы</t>
  </si>
  <si>
    <t>с учетом повышения ставки оплаты за услуги по содержанию общего имущества для нежилых на 19%, для жилых на 14%</t>
  </si>
  <si>
    <t>1.6</t>
  </si>
  <si>
    <t>1.8</t>
  </si>
  <si>
    <t>Изготовление проектной документации и устройсво обогрева водостоков 2 этап, со стороны у. Мясницкая</t>
  </si>
  <si>
    <t>Доходы от рекламы и интернет провайдеров</t>
  </si>
  <si>
    <t>Благоустройство территории</t>
  </si>
  <si>
    <t>доходов и расходов ТСЖ Мясницкая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</si>
</sst>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2" borderId="2" xfId="0" applyNumberFormat="1" applyFont="1" applyFill="1" applyBorder="1"/>
    <xf numFmtId="0" fontId="0" fillId="2" borderId="2" xfId="0" applyFill="1" applyBorder="1"/>
    <xf numFmtId="49" fontId="0" fillId="0" borderId="3" xfId="0" applyNumberForma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3" fontId="0" fillId="3" borderId="2" xfId="0" applyNumberFormat="1" applyFill="1" applyBorder="1"/>
    <xf numFmtId="3" fontId="3" fillId="3" borderId="2" xfId="0" applyNumberFormat="1" applyFont="1" applyFill="1" applyBorder="1"/>
    <xf numFmtId="3" fontId="0" fillId="2" borderId="2" xfId="0" applyNumberFormat="1" applyFill="1" applyBorder="1"/>
    <xf numFmtId="49" fontId="2" fillId="0" borderId="3" xfId="0" applyNumberFormat="1" applyFont="1" applyBorder="1"/>
    <xf numFmtId="0" fontId="4" fillId="0" borderId="2" xfId="0" applyFont="1" applyBorder="1" applyAlignment="1">
      <alignment horizontal="left" vertical="center" wrapText="1"/>
    </xf>
    <xf numFmtId="3" fontId="5" fillId="3" borderId="2" xfId="0" applyNumberFormat="1" applyFont="1" applyFill="1" applyBorder="1"/>
    <xf numFmtId="0" fontId="4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3" fontId="0" fillId="2" borderId="2" xfId="0" applyNumberFormat="1" applyFont="1" applyFill="1" applyBorder="1"/>
    <xf numFmtId="3" fontId="2" fillId="4" borderId="2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3" sqref="B3"/>
    </sheetView>
  </sheetViews>
  <sheetFormatPr defaultRowHeight="15" x14ac:dyDescent="0.25"/>
  <cols>
    <col min="1" max="1" width="4" customWidth="1"/>
    <col min="2" max="2" width="48.28515625" customWidth="1"/>
    <col min="3" max="3" width="14.5703125" customWidth="1"/>
    <col min="4" max="4" width="13.140625" customWidth="1"/>
  </cols>
  <sheetData>
    <row r="1" spans="1:4" ht="15.75" thickTop="1" x14ac:dyDescent="0.25">
      <c r="B1" s="1"/>
    </row>
    <row r="2" spans="1:4" x14ac:dyDescent="0.25">
      <c r="B2" s="2" t="s">
        <v>0</v>
      </c>
    </row>
    <row r="3" spans="1:4" x14ac:dyDescent="0.25">
      <c r="B3" s="3" t="s">
        <v>48</v>
      </c>
    </row>
    <row r="4" spans="1:4" x14ac:dyDescent="0.25">
      <c r="A4" s="28" t="s">
        <v>42</v>
      </c>
      <c r="B4" s="29"/>
      <c r="C4" s="27" t="s">
        <v>1</v>
      </c>
      <c r="D4" s="27" t="s">
        <v>2</v>
      </c>
    </row>
    <row r="5" spans="1:4" x14ac:dyDescent="0.25">
      <c r="A5" s="30"/>
      <c r="B5" s="31"/>
      <c r="C5" s="27"/>
      <c r="D5" s="27"/>
    </row>
    <row r="6" spans="1:4" ht="21" customHeight="1" x14ac:dyDescent="0.25">
      <c r="A6" s="32"/>
      <c r="B6" s="33"/>
      <c r="C6" s="27"/>
      <c r="D6" s="27"/>
    </row>
    <row r="7" spans="1:4" x14ac:dyDescent="0.25">
      <c r="A7" s="5">
        <v>1</v>
      </c>
      <c r="B7" s="6">
        <v>2</v>
      </c>
      <c r="C7" s="7">
        <v>3</v>
      </c>
      <c r="D7" s="8">
        <v>4</v>
      </c>
    </row>
    <row r="8" spans="1:4" x14ac:dyDescent="0.25">
      <c r="A8" s="9">
        <v>1</v>
      </c>
      <c r="B8" s="3" t="s">
        <v>3</v>
      </c>
      <c r="C8" s="10">
        <f>C10+C11+C12</f>
        <v>15949091.300000001</v>
      </c>
      <c r="D8" s="10">
        <f>SUM(D13:D21)</f>
        <v>14821808.199999999</v>
      </c>
    </row>
    <row r="9" spans="1:4" x14ac:dyDescent="0.25">
      <c r="A9" s="4"/>
      <c r="B9" s="2" t="s">
        <v>4</v>
      </c>
      <c r="C9" s="10"/>
      <c r="D9" s="11"/>
    </row>
    <row r="10" spans="1:4" x14ac:dyDescent="0.25">
      <c r="A10" s="12" t="s">
        <v>5</v>
      </c>
      <c r="B10" s="2" t="s">
        <v>6</v>
      </c>
      <c r="C10" s="10">
        <v>475734.3</v>
      </c>
      <c r="D10" s="11"/>
    </row>
    <row r="11" spans="1:4" x14ac:dyDescent="0.25">
      <c r="A11" s="12" t="s">
        <v>7</v>
      </c>
      <c r="B11" s="13" t="s">
        <v>8</v>
      </c>
      <c r="C11" s="10">
        <v>14723928</v>
      </c>
      <c r="D11" s="11"/>
    </row>
    <row r="12" spans="1:4" ht="29.25" customHeight="1" x14ac:dyDescent="0.25">
      <c r="A12" s="12" t="s">
        <v>9</v>
      </c>
      <c r="B12" s="14" t="s">
        <v>10</v>
      </c>
      <c r="C12" s="10">
        <v>749429</v>
      </c>
      <c r="D12" s="11"/>
    </row>
    <row r="13" spans="1:4" ht="63" customHeight="1" x14ac:dyDescent="0.25">
      <c r="A13" s="12" t="s">
        <v>11</v>
      </c>
      <c r="B13" s="15" t="s">
        <v>12</v>
      </c>
      <c r="C13" s="10"/>
      <c r="D13" s="16">
        <v>10651936</v>
      </c>
    </row>
    <row r="14" spans="1:4" ht="45" hidden="1" x14ac:dyDescent="0.25">
      <c r="A14" s="12" t="s">
        <v>13</v>
      </c>
      <c r="B14" s="15" t="s">
        <v>14</v>
      </c>
      <c r="C14" s="10"/>
      <c r="D14" s="17">
        <f>100000*12+8275</f>
        <v>1208275</v>
      </c>
    </row>
    <row r="15" spans="1:4" hidden="1" x14ac:dyDescent="0.25">
      <c r="A15" s="12" t="s">
        <v>15</v>
      </c>
      <c r="B15" s="2" t="s">
        <v>16</v>
      </c>
      <c r="C15" s="10"/>
      <c r="D15" s="17">
        <v>15000</v>
      </c>
    </row>
    <row r="16" spans="1:4" x14ac:dyDescent="0.25">
      <c r="A16" s="12"/>
      <c r="B16" s="2" t="s">
        <v>14</v>
      </c>
      <c r="C16" s="10"/>
      <c r="D16" s="17">
        <v>1200000</v>
      </c>
    </row>
    <row r="17" spans="1:4" ht="18" customHeight="1" x14ac:dyDescent="0.25">
      <c r="A17" s="12" t="s">
        <v>13</v>
      </c>
      <c r="B17" s="15" t="s">
        <v>18</v>
      </c>
      <c r="C17" s="10"/>
      <c r="D17" s="17">
        <v>650000</v>
      </c>
    </row>
    <row r="18" spans="1:4" ht="15.75" customHeight="1" x14ac:dyDescent="0.25">
      <c r="A18" s="12" t="s">
        <v>43</v>
      </c>
      <c r="B18" s="15" t="s">
        <v>19</v>
      </c>
      <c r="C18" s="10"/>
      <c r="D18" s="16">
        <v>387280</v>
      </c>
    </row>
    <row r="19" spans="1:4" ht="15.75" customHeight="1" x14ac:dyDescent="0.25">
      <c r="A19" s="12" t="s">
        <v>15</v>
      </c>
      <c r="B19" s="15" t="s">
        <v>47</v>
      </c>
      <c r="C19" s="10"/>
      <c r="D19" s="16">
        <v>128055</v>
      </c>
    </row>
    <row r="20" spans="1:4" ht="26.25" customHeight="1" x14ac:dyDescent="0.25">
      <c r="A20" s="12" t="s">
        <v>44</v>
      </c>
      <c r="B20" s="15" t="s">
        <v>20</v>
      </c>
      <c r="C20" s="10"/>
      <c r="D20" s="18">
        <v>471262.2</v>
      </c>
    </row>
    <row r="21" spans="1:4" x14ac:dyDescent="0.25">
      <c r="A21" s="12" t="s">
        <v>17</v>
      </c>
      <c r="B21" s="2" t="s">
        <v>21</v>
      </c>
      <c r="C21" s="10"/>
      <c r="D21" s="18">
        <v>110000</v>
      </c>
    </row>
    <row r="22" spans="1:4" ht="47.25" customHeight="1" x14ac:dyDescent="0.25">
      <c r="A22" s="19" t="s">
        <v>22</v>
      </c>
      <c r="B22" s="20" t="s">
        <v>23</v>
      </c>
      <c r="C22" s="21">
        <v>10788870.289999999</v>
      </c>
      <c r="D22" s="21">
        <v>10788870.289999999</v>
      </c>
    </row>
    <row r="23" spans="1:4" x14ac:dyDescent="0.25">
      <c r="A23" s="19" t="s">
        <v>24</v>
      </c>
      <c r="B23" s="22" t="s">
        <v>25</v>
      </c>
      <c r="C23" s="10">
        <f>C24+C25+C26+C27</f>
        <v>7226568.21</v>
      </c>
      <c r="D23" s="10">
        <f>D24+D26+D27</f>
        <v>4170000</v>
      </c>
    </row>
    <row r="24" spans="1:4" ht="45" customHeight="1" x14ac:dyDescent="0.25">
      <c r="A24" s="12" t="s">
        <v>26</v>
      </c>
      <c r="B24" s="15" t="s">
        <v>27</v>
      </c>
      <c r="C24" s="18">
        <f>(506750*2)+4793612.21+415000+41500*2</f>
        <v>6305112.21</v>
      </c>
      <c r="D24" s="18">
        <f>(1150000-920000)*12+(15000*12)</f>
        <v>2940000</v>
      </c>
    </row>
    <row r="25" spans="1:4" ht="12.75" customHeight="1" x14ac:dyDescent="0.25">
      <c r="A25" s="12" t="s">
        <v>28</v>
      </c>
      <c r="B25" s="15" t="s">
        <v>46</v>
      </c>
      <c r="C25" s="18">
        <f>64288*2+642880</f>
        <v>771456</v>
      </c>
      <c r="D25" s="18"/>
    </row>
    <row r="26" spans="1:4" ht="45.75" customHeight="1" x14ac:dyDescent="0.25">
      <c r="A26" s="12" t="s">
        <v>29</v>
      </c>
      <c r="B26" s="15" t="s">
        <v>30</v>
      </c>
      <c r="C26" s="18">
        <v>150000</v>
      </c>
      <c r="D26" s="18"/>
    </row>
    <row r="27" spans="1:4" ht="30" customHeight="1" x14ac:dyDescent="0.25">
      <c r="A27" s="19">
        <v>4</v>
      </c>
      <c r="B27" s="23" t="s">
        <v>41</v>
      </c>
      <c r="C27" s="10"/>
      <c r="D27" s="10">
        <v>1230000</v>
      </c>
    </row>
    <row r="28" spans="1:4" ht="13.5" customHeight="1" x14ac:dyDescent="0.25">
      <c r="A28" s="19">
        <v>5</v>
      </c>
      <c r="B28" s="24" t="s">
        <v>37</v>
      </c>
      <c r="C28" s="18"/>
      <c r="D28" s="10">
        <f>SUM(D29:D31)</f>
        <v>2691000</v>
      </c>
    </row>
    <row r="29" spans="1:4" ht="42.75" customHeight="1" x14ac:dyDescent="0.25">
      <c r="A29" s="19" t="s">
        <v>35</v>
      </c>
      <c r="B29" s="14" t="s">
        <v>45</v>
      </c>
      <c r="C29" s="25"/>
      <c r="D29" s="17">
        <v>1391000</v>
      </c>
    </row>
    <row r="30" spans="1:4" ht="16.5" customHeight="1" x14ac:dyDescent="0.25">
      <c r="A30" s="12" t="s">
        <v>36</v>
      </c>
      <c r="B30" s="14" t="s">
        <v>39</v>
      </c>
      <c r="C30" s="18"/>
      <c r="D30" s="17">
        <v>1000000</v>
      </c>
    </row>
    <row r="31" spans="1:4" ht="16.5" customHeight="1" x14ac:dyDescent="0.25">
      <c r="A31" s="12" t="s">
        <v>38</v>
      </c>
      <c r="B31" s="14" t="s">
        <v>40</v>
      </c>
      <c r="C31" s="18"/>
      <c r="D31" s="17">
        <v>300000</v>
      </c>
    </row>
    <row r="32" spans="1:4" x14ac:dyDescent="0.25">
      <c r="A32" s="19" t="s">
        <v>31</v>
      </c>
      <c r="B32" s="3" t="s">
        <v>32</v>
      </c>
      <c r="C32" s="10"/>
      <c r="D32" s="10">
        <v>262732</v>
      </c>
    </row>
    <row r="33" spans="1:4" x14ac:dyDescent="0.25">
      <c r="A33" s="12"/>
      <c r="B33" s="2"/>
      <c r="C33" s="18"/>
      <c r="D33" s="18"/>
    </row>
    <row r="34" spans="1:4" x14ac:dyDescent="0.25">
      <c r="A34" s="12"/>
      <c r="B34" s="22" t="s">
        <v>33</v>
      </c>
      <c r="C34" s="26">
        <f>C8+C22+C23</f>
        <v>33964529.799999997</v>
      </c>
      <c r="D34" s="26">
        <f>D23+D27+D28+D32+D22+D8</f>
        <v>33964410.489999995</v>
      </c>
    </row>
    <row r="35" spans="1:4" x14ac:dyDescent="0.25">
      <c r="A35" s="4"/>
      <c r="B35" s="2"/>
      <c r="C35" s="2"/>
      <c r="D35" s="2"/>
    </row>
    <row r="36" spans="1:4" x14ac:dyDescent="0.25">
      <c r="A36" s="4"/>
      <c r="B36" s="3" t="s">
        <v>34</v>
      </c>
      <c r="C36" s="10"/>
      <c r="D36" s="18"/>
    </row>
  </sheetData>
  <mergeCells count="3">
    <mergeCell ref="C4:C6"/>
    <mergeCell ref="D4:D6"/>
    <mergeCell ref="A4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Викт. Желтухин</dc:creator>
  <cp:lastModifiedBy>Алексей Викт. Желтухин</cp:lastModifiedBy>
  <cp:lastPrinted>2013-11-08T13:44:21Z</cp:lastPrinted>
  <dcterms:created xsi:type="dcterms:W3CDTF">2013-11-08T09:11:15Z</dcterms:created>
  <dcterms:modified xsi:type="dcterms:W3CDTF">2013-11-11T14:01:02Z</dcterms:modified>
</cp:coreProperties>
</file>